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jv002\R02.経営支援室\400_6月補正事業\要綱要領-準備段階の資料\"/>
    </mc:Choice>
  </mc:AlternateContent>
  <bookViews>
    <workbookView xWindow="0" yWindow="0" windowWidth="19752" windowHeight="9072"/>
  </bookViews>
  <sheets>
    <sheet name="支出の部（全体)" sheetId="2" r:id="rId1"/>
    <sheet name="備品費" sheetId="1" r:id="rId2"/>
    <sheet name="消耗品費" sheetId="3" r:id="rId3"/>
    <sheet name="外注費" sheetId="4" r:id="rId4"/>
    <sheet name="使用料及び賃借料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 l="1"/>
  <c r="G18" i="5"/>
  <c r="G15" i="5"/>
  <c r="G14" i="5"/>
  <c r="G11" i="5"/>
  <c r="G10" i="5"/>
  <c r="G7" i="5"/>
  <c r="G6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C21" i="5"/>
  <c r="G21" i="5" s="1"/>
  <c r="C20" i="5"/>
  <c r="G20" i="5" s="1"/>
  <c r="C19" i="5"/>
  <c r="C18" i="5"/>
  <c r="C17" i="5"/>
  <c r="G17" i="5" s="1"/>
  <c r="C16" i="5"/>
  <c r="G16" i="5" s="1"/>
  <c r="C15" i="5"/>
  <c r="C14" i="5"/>
  <c r="C13" i="5"/>
  <c r="G13" i="5" s="1"/>
  <c r="C12" i="5"/>
  <c r="G12" i="5" s="1"/>
  <c r="C11" i="5"/>
  <c r="C10" i="5"/>
  <c r="C9" i="5"/>
  <c r="G9" i="5" s="1"/>
  <c r="C8" i="5"/>
  <c r="G8" i="5" s="1"/>
  <c r="C7" i="5"/>
  <c r="C6" i="5"/>
  <c r="C5" i="5"/>
  <c r="G5" i="5" s="1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C21" i="3"/>
  <c r="G21" i="3" s="1"/>
  <c r="C20" i="3"/>
  <c r="G20" i="3" s="1"/>
  <c r="C19" i="3"/>
  <c r="G19" i="3" s="1"/>
  <c r="C18" i="3"/>
  <c r="G18" i="3" s="1"/>
  <c r="C17" i="3"/>
  <c r="G17" i="3" s="1"/>
  <c r="C16" i="3"/>
  <c r="G16" i="3" s="1"/>
  <c r="C15" i="3"/>
  <c r="G15" i="3" s="1"/>
  <c r="C14" i="3"/>
  <c r="G14" i="3" s="1"/>
  <c r="C13" i="3"/>
  <c r="G13" i="3" s="1"/>
  <c r="C12" i="3"/>
  <c r="G12" i="3" s="1"/>
  <c r="C11" i="3"/>
  <c r="G11" i="3" s="1"/>
  <c r="C10" i="3"/>
  <c r="G10" i="3" s="1"/>
  <c r="C9" i="3"/>
  <c r="G9" i="3" s="1"/>
  <c r="C8" i="3"/>
  <c r="G8" i="3" s="1"/>
  <c r="C7" i="3"/>
  <c r="G7" i="3" s="1"/>
  <c r="C6" i="3"/>
  <c r="G6" i="3" s="1"/>
  <c r="C5" i="3"/>
  <c r="G5" i="3" s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24" i="1" s="1"/>
  <c r="B2" i="2" s="1"/>
  <c r="G5" i="1"/>
  <c r="F5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G4" i="1"/>
  <c r="G24" i="1"/>
  <c r="G4" i="2"/>
  <c r="G5" i="2" s="1"/>
  <c r="G3" i="2"/>
  <c r="G2" i="2"/>
  <c r="C2" i="2"/>
  <c r="D2" i="2" s="1"/>
  <c r="F4" i="5"/>
  <c r="C4" i="5"/>
  <c r="G4" i="5" s="1"/>
  <c r="F3" i="5"/>
  <c r="C3" i="5"/>
  <c r="G3" i="5" s="1"/>
  <c r="F4" i="4"/>
  <c r="C4" i="4"/>
  <c r="G4" i="4" s="1"/>
  <c r="F3" i="4"/>
  <c r="C3" i="4"/>
  <c r="G3" i="4" s="1"/>
  <c r="G24" i="4" s="1"/>
  <c r="C4" i="2" s="1"/>
  <c r="F4" i="3"/>
  <c r="C4" i="3"/>
  <c r="G4" i="3" s="1"/>
  <c r="F3" i="3"/>
  <c r="C3" i="3"/>
  <c r="G3" i="3" s="1"/>
  <c r="G3" i="1"/>
  <c r="F4" i="1"/>
  <c r="C4" i="1"/>
  <c r="F3" i="1"/>
  <c r="C3" i="1"/>
  <c r="G24" i="5" l="1"/>
  <c r="C5" i="2" s="1"/>
  <c r="F24" i="5"/>
  <c r="B5" i="2" s="1"/>
  <c r="F24" i="4"/>
  <c r="B4" i="2" s="1"/>
  <c r="F24" i="3"/>
  <c r="B3" i="2" s="1"/>
  <c r="B7" i="2" s="1"/>
  <c r="D5" i="2"/>
  <c r="D4" i="2"/>
  <c r="G24" i="3"/>
  <c r="C3" i="2" s="1"/>
  <c r="D3" i="2" s="1"/>
  <c r="D7" i="2" l="1"/>
  <c r="C7" i="2"/>
</calcChain>
</file>

<file path=xl/sharedStrings.xml><?xml version="1.0" encoding="utf-8"?>
<sst xmlns="http://schemas.openxmlformats.org/spreadsheetml/2006/main" count="98" uniqueCount="52">
  <si>
    <t>経費区分</t>
    <rPh sb="0" eb="4">
      <t>ケイヒクブン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</si>
  <si>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</si>
  <si>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</si>
  <si>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単価(税込)</t>
    <rPh sb="0" eb="2">
      <t>タンカ</t>
    </rPh>
    <rPh sb="3" eb="5">
      <t>ゼイコ</t>
    </rPh>
    <phoneticPr fontId="1"/>
  </si>
  <si>
    <t>単価(税抜)</t>
    <rPh sb="0" eb="2">
      <t>タンカ</t>
    </rPh>
    <rPh sb="3" eb="5">
      <t>ゼイバツ</t>
    </rPh>
    <phoneticPr fontId="1"/>
  </si>
  <si>
    <t>小計(税込)</t>
    <rPh sb="0" eb="2">
      <t>ショウケイ</t>
    </rPh>
    <phoneticPr fontId="1"/>
  </si>
  <si>
    <t>小計(税抜)</t>
    <rPh sb="0" eb="2">
      <t>ショウケイ</t>
    </rPh>
    <rPh sb="4" eb="5">
      <t>ヌ</t>
    </rPh>
    <phoneticPr fontId="1"/>
  </si>
  <si>
    <t>備品費</t>
    <rPh sb="0" eb="3">
      <t>ビヒンヒ</t>
    </rPh>
    <phoneticPr fontId="1"/>
  </si>
  <si>
    <t>消耗品費</t>
    <rPh sb="0" eb="4">
      <t>ショウモウヒンヒ</t>
    </rPh>
    <phoneticPr fontId="1"/>
  </si>
  <si>
    <t>外注費</t>
    <rPh sb="0" eb="3">
      <t>ガイチュウヒ</t>
    </rPh>
    <phoneticPr fontId="1"/>
  </si>
  <si>
    <t>補助事業に要する経費</t>
    <rPh sb="0" eb="4">
      <t>ホジョジギョウ</t>
    </rPh>
    <rPh sb="5" eb="6">
      <t>ヨウ</t>
    </rPh>
    <rPh sb="8" eb="10">
      <t>ケイヒ</t>
    </rPh>
    <phoneticPr fontId="1"/>
  </si>
  <si>
    <t>補助対象経費</t>
    <rPh sb="0" eb="6">
      <t>ホジョタイショウケイヒ</t>
    </rPh>
    <phoneticPr fontId="1"/>
  </si>
  <si>
    <t>補助金申請額</t>
    <rPh sb="0" eb="6">
      <t>ホジョキンシンセイガク</t>
    </rPh>
    <phoneticPr fontId="1"/>
  </si>
  <si>
    <t>積算の内訳</t>
    <rPh sb="0" eb="2">
      <t>セキサン</t>
    </rPh>
    <rPh sb="3" eb="5">
      <t>ウチワケ</t>
    </rPh>
    <phoneticPr fontId="1"/>
  </si>
  <si>
    <t>別添の通り</t>
    <rPh sb="0" eb="2">
      <t>ベッテン</t>
    </rPh>
    <rPh sb="3" eb="4">
      <t>トオ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</si>
  <si>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</si>
  <si>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式</t>
    <rPh sb="0" eb="1">
      <t>シキ</t>
    </rPh>
    <phoneticPr fontId="1"/>
  </si>
  <si>
    <t>例）自動搬送装置</t>
    <rPh sb="0" eb="1">
      <t>レイ</t>
    </rPh>
    <rPh sb="2" eb="6">
      <t>ジドウハンソウ</t>
    </rPh>
    <rPh sb="6" eb="8">
      <t>ソウチ</t>
    </rPh>
    <phoneticPr fontId="1"/>
  </si>
  <si>
    <t>例）ロボット</t>
    <rPh sb="0" eb="1">
      <t>レイ</t>
    </rPh>
    <phoneticPr fontId="1"/>
  </si>
  <si>
    <t>台</t>
    <rPh sb="0" eb="1">
      <t>ダイ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</si>
  <si>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</si>
  <si>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補助対象経費</t>
    <rPh sb="0" eb="2">
      <t>ホジョ</t>
    </rPh>
    <rPh sb="2" eb="6">
      <t>タイショウケイヒ</t>
    </rPh>
    <phoneticPr fontId="1"/>
  </si>
  <si>
    <t>備考</t>
    <rPh sb="0" eb="2">
      <t>ビコウ</t>
    </rPh>
    <phoneticPr fontId="1"/>
  </si>
  <si>
    <t>見積書No1</t>
    <rPh sb="0" eb="2">
      <t>ミツモリ</t>
    </rPh>
    <rPh sb="2" eb="3">
      <t>ショ</t>
    </rPh>
    <phoneticPr fontId="1"/>
  </si>
  <si>
    <t>見積書No2</t>
    <rPh sb="0" eb="2">
      <t>ミツモリ</t>
    </rPh>
    <rPh sb="2" eb="3">
      <t>ショ</t>
    </rPh>
    <phoneticPr fontId="1"/>
  </si>
  <si>
    <t>個</t>
    <rPh sb="0" eb="1">
      <t>コ</t>
    </rPh>
    <phoneticPr fontId="1"/>
  </si>
  <si>
    <t>例）センサー</t>
    <rPh sb="0" eb="1">
      <t>レイ</t>
    </rPh>
    <phoneticPr fontId="1"/>
  </si>
  <si>
    <t>見積書No３</t>
    <rPh sb="0" eb="2">
      <t>ミツモリ</t>
    </rPh>
    <rPh sb="2" eb="3">
      <t>ショ</t>
    </rPh>
    <phoneticPr fontId="1"/>
  </si>
  <si>
    <t>見積書No４</t>
    <rPh sb="0" eb="2">
      <t>ミツモリ</t>
    </rPh>
    <rPh sb="2" eb="3">
      <t>ショ</t>
    </rPh>
    <phoneticPr fontId="1"/>
  </si>
  <si>
    <t>例）WEBカメラ</t>
    <rPh sb="0" eb="1">
      <t>レイ</t>
    </rPh>
    <phoneticPr fontId="1"/>
  </si>
  <si>
    <t>例）コンサル指導</t>
    <rPh sb="0" eb="1">
      <t>レイ</t>
    </rPh>
    <rPh sb="6" eb="8">
      <t>シドウ</t>
    </rPh>
    <phoneticPr fontId="1"/>
  </si>
  <si>
    <t>例）ロボット講習</t>
    <rPh sb="0" eb="1">
      <t>レイ</t>
    </rPh>
    <rPh sb="6" eb="8">
      <t>コウシュウ</t>
    </rPh>
    <phoneticPr fontId="1"/>
  </si>
  <si>
    <t>例）生産管理クラウドシステム</t>
    <rPh sb="0" eb="1">
      <t>レイ</t>
    </rPh>
    <rPh sb="2" eb="4">
      <t>セイサン</t>
    </rPh>
    <rPh sb="4" eb="6">
      <t>カンリ</t>
    </rPh>
    <phoneticPr fontId="1"/>
  </si>
  <si>
    <t>見積書No5</t>
    <rPh sb="0" eb="2">
      <t>ミツモリ</t>
    </rPh>
    <rPh sb="2" eb="3">
      <t>ショ</t>
    </rPh>
    <phoneticPr fontId="1"/>
  </si>
  <si>
    <t>見積書No6</t>
    <rPh sb="0" eb="2">
      <t>ミツモリ</t>
    </rPh>
    <rPh sb="2" eb="3">
      <t>ショ</t>
    </rPh>
    <phoneticPr fontId="1"/>
  </si>
  <si>
    <t>月*ライセンス</t>
    <rPh sb="0" eb="1">
      <t>ツキ</t>
    </rPh>
    <phoneticPr fontId="1"/>
  </si>
  <si>
    <t>補助率</t>
    <rPh sb="0" eb="3">
      <t>ホジョリツ</t>
    </rPh>
    <phoneticPr fontId="1"/>
  </si>
  <si>
    <t>例）クラウド監視システム</t>
    <rPh sb="0" eb="1">
      <t>レイ</t>
    </rPh>
    <rPh sb="6" eb="8">
      <t>カンシ</t>
    </rPh>
    <phoneticPr fontId="1"/>
  </si>
  <si>
    <t>消耗品費</t>
    <rPh sb="0" eb="3">
      <t>ショウモウヒン</t>
    </rPh>
    <rPh sb="3" eb="4">
      <t>ヒ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</si>
  <si>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</si>
  <si>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品名（備品費）</t>
    <rPh sb="0" eb="2">
      <t>ヒンメイ</t>
    </rPh>
    <rPh sb="3" eb="6">
      <t>ビヒンヒ</t>
    </rPh>
    <phoneticPr fontId="1"/>
  </si>
  <si>
    <t>品名（消耗品費）</t>
    <rPh sb="0" eb="2">
      <t>ヒンメイ</t>
    </rPh>
    <rPh sb="3" eb="7">
      <t>ショウモウヒンヒ</t>
    </rPh>
    <phoneticPr fontId="1"/>
  </si>
  <si>
    <t>品名（外注費）</t>
    <rPh sb="0" eb="2">
      <t>ヒンメイ</t>
    </rPh>
    <rPh sb="3" eb="6">
      <t>ガイチュウヒ</t>
    </rPh>
    <phoneticPr fontId="1"/>
  </si>
  <si>
    <t>品名（使用料及び賃借料）</t>
    <rPh sb="0" eb="2">
      <t>ヒンメイ</t>
    </rPh>
    <rPh sb="3" eb="6">
      <t>シヨウリョウ</t>
    </rPh>
    <rPh sb="6" eb="7">
      <t>オヨ</t>
    </rPh>
    <rPh sb="8" eb="11">
      <t>チンシャクリョウ</t>
    </rPh>
    <phoneticPr fontId="1"/>
  </si>
  <si>
    <t>注）消耗品費は、一件当たり税抜100千円未満が対象です。</t>
    <rPh sb="0" eb="1">
      <t>チュウ</t>
    </rPh>
    <rPh sb="2" eb="5">
      <t>ショウモウヒン</t>
    </rPh>
    <rPh sb="5" eb="6">
      <t>ヒ</t>
    </rPh>
    <rPh sb="8" eb="11">
      <t>イッケンア</t>
    </rPh>
    <rPh sb="13" eb="15">
      <t>ゼイバツ</t>
    </rPh>
    <rPh sb="18" eb="20">
      <t>センエン</t>
    </rPh>
    <rPh sb="20" eb="22">
      <t>ミマン</t>
    </rPh>
    <rPh sb="23" eb="25">
      <t>タイショウ</t>
    </rPh>
    <phoneticPr fontId="1"/>
  </si>
  <si>
    <t>注）業務のデジタル化事業では、一件当たり税抜500千円以上は補助対象になりません</t>
    <rPh sb="0" eb="1">
      <t>チュウ</t>
    </rPh>
    <rPh sb="2" eb="4">
      <t>ギョウム</t>
    </rPh>
    <rPh sb="9" eb="10">
      <t>カ</t>
    </rPh>
    <rPh sb="10" eb="12">
      <t>ジギョウ</t>
    </rPh>
    <rPh sb="20" eb="22">
      <t>ゼイバツ</t>
    </rPh>
    <rPh sb="25" eb="27">
      <t>センエン</t>
    </rPh>
    <rPh sb="27" eb="29">
      <t>イジョウ</t>
    </rPh>
    <rPh sb="30" eb="32">
      <t>ホジョ</t>
    </rPh>
    <rPh sb="32" eb="34">
      <t>タイショウ</t>
    </rPh>
    <phoneticPr fontId="1"/>
  </si>
  <si>
    <t>注）備品費は、一件当たり税抜100千円以上が対象です</t>
    <rPh sb="0" eb="1">
      <t>チュウ</t>
    </rPh>
    <rPh sb="2" eb="5">
      <t>ビヒンヒ</t>
    </rPh>
    <rPh sb="7" eb="10">
      <t>イッケンア</t>
    </rPh>
    <rPh sb="12" eb="14">
      <t>ゼイバツ</t>
    </rPh>
    <rPh sb="17" eb="19">
      <t>センエン</t>
    </rPh>
    <rPh sb="19" eb="21">
      <t>イジョウ</t>
    </rPh>
    <rPh sb="22" eb="24">
      <t>タイショウ</t>
    </rPh>
    <phoneticPr fontId="1"/>
  </si>
  <si>
    <t>注）セキュリティアセスメント事業は、本経費は対象になりません</t>
    <rPh sb="0" eb="1">
      <t>チュウ</t>
    </rPh>
    <rPh sb="14" eb="16">
      <t>ジギョウ</t>
    </rPh>
    <rPh sb="18" eb="19">
      <t>ホン</t>
    </rPh>
    <rPh sb="19" eb="21">
      <t>ケイヒ</t>
    </rPh>
    <rPh sb="22" eb="24">
      <t>タイショウ</t>
    </rPh>
    <phoneticPr fontId="1"/>
  </si>
  <si>
    <t>注）各経費区分のシートの色がついているセルに金額を入れると概算できます（計算式を使わず手入力も可です）</t>
    <rPh sb="0" eb="1">
      <t>チュウ</t>
    </rPh>
    <rPh sb="2" eb="3">
      <t>カク</t>
    </rPh>
    <rPh sb="3" eb="7">
      <t>ケイヒクブン</t>
    </rPh>
    <rPh sb="12" eb="13">
      <t>イロ</t>
    </rPh>
    <rPh sb="22" eb="24">
      <t>キンガク</t>
    </rPh>
    <rPh sb="25" eb="26">
      <t>イ</t>
    </rPh>
    <rPh sb="29" eb="31">
      <t>ガイサン</t>
    </rPh>
    <rPh sb="36" eb="39">
      <t>ケイサンシキ</t>
    </rPh>
    <rPh sb="40" eb="41">
      <t>ツカ</t>
    </rPh>
    <rPh sb="43" eb="46">
      <t>テニュウリョク</t>
    </rPh>
    <rPh sb="47" eb="48">
      <t>カ</t>
    </rPh>
    <phoneticPr fontId="1"/>
  </si>
  <si>
    <t>(円）</t>
    <rPh sb="1" eb="2">
      <t>エン</t>
    </rPh>
    <phoneticPr fontId="1"/>
  </si>
  <si>
    <t>合計（円）</t>
    <rPh sb="0" eb="2">
      <t>ゴウケイ</t>
    </rPh>
    <rPh sb="3" eb="4">
      <t>エン</t>
    </rPh>
    <phoneticPr fontId="1"/>
  </si>
  <si>
    <t>（円）</t>
    <rPh sb="1" eb="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</si>
</sst>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Border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shrinkToFit="1"/>
    </xf>
    <xf numFmtId="176" fontId="0" fillId="2" borderId="1" xfId="0" applyNumberFormat="1" applyFill="1" applyBorder="1" applyAlignment="1">
      <alignment vertical="center" shrinkToFit="1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0" fillId="2" borderId="3" xfId="0" applyFill="1" applyBorder="1" applyAlignment="1">
      <alignment vertical="center" shrinkToFit="1"/>
    </xf>
    <xf numFmtId="176" fontId="0" fillId="2" borderId="3" xfId="0" applyNumberFormat="1" applyFill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20" sqref="D20"/>
    </sheetView>
  </sheetViews>
  <sheetFormatPr defaultRowHeight="18" x14ac:dyDescent="0.45"/>
  <cols>
    <col min="1" max="5" width="18.8984375" customWidth="1"/>
    <col min="6" max="6" width="14.5" customWidth="1"/>
    <col min="7" max="7" width="11.09765625" customWidth="1"/>
  </cols>
  <sheetData>
    <row r="1" spans="1:7" ht="29.4" customHeight="1" thickBot="1" x14ac:dyDescent="0.5">
      <c r="A1" s="15" t="s">
        <v>0</v>
      </c>
      <c r="B1" s="15" t="s">
        <v>10</v>
      </c>
      <c r="C1" s="15" t="s">
        <v>11</v>
      </c>
      <c r="D1" s="15" t="s">
        <v>12</v>
      </c>
      <c r="E1" s="15" t="s">
        <v>13</v>
      </c>
      <c r="G1" s="26" t="s">
        <v>36</v>
      </c>
    </row>
    <row r="2" spans="1:7" ht="29.4" customHeight="1" thickTop="1" x14ac:dyDescent="0.45">
      <c r="A2" s="13" t="s">
        <v>7</v>
      </c>
      <c r="B2" s="14">
        <f>備品費!F24</f>
        <v>10200000</v>
      </c>
      <c r="C2" s="14">
        <f>備品費!G24</f>
        <v>9272727.2727272734</v>
      </c>
      <c r="D2" s="14">
        <f>ROUNDDOWN(C2*G2,-3)</f>
        <v>6954000</v>
      </c>
      <c r="E2" s="13" t="s">
        <v>14</v>
      </c>
      <c r="G2" s="8">
        <f>3/4</f>
        <v>0.75</v>
      </c>
    </row>
    <row r="3" spans="1:7" ht="29.4" customHeight="1" x14ac:dyDescent="0.45">
      <c r="A3" s="1" t="s">
        <v>8</v>
      </c>
      <c r="B3" s="2">
        <f>消耗品費!F24</f>
        <v>446000</v>
      </c>
      <c r="C3" s="2">
        <f>消耗品費!G24</f>
        <v>405454.54545454541</v>
      </c>
      <c r="D3" s="2">
        <f t="shared" ref="D3:D5" si="0">ROUNDDOWN(C3*G3,-3)</f>
        <v>304000</v>
      </c>
      <c r="E3" s="1" t="s">
        <v>14</v>
      </c>
      <c r="G3" s="1">
        <f>G2</f>
        <v>0.75</v>
      </c>
    </row>
    <row r="4" spans="1:7" ht="29.4" customHeight="1" x14ac:dyDescent="0.45">
      <c r="A4" s="1" t="s">
        <v>9</v>
      </c>
      <c r="B4" s="2">
        <f>外注費!F24</f>
        <v>4950000</v>
      </c>
      <c r="C4" s="2">
        <f>外注費!G24</f>
        <v>4500000</v>
      </c>
      <c r="D4" s="2">
        <f t="shared" si="0"/>
        <v>3375000</v>
      </c>
      <c r="E4" s="1" t="s">
        <v>14</v>
      </c>
      <c r="G4" s="1">
        <f t="shared" ref="G4:G5" si="1">G3</f>
        <v>0.75</v>
      </c>
    </row>
    <row r="5" spans="1:7" ht="29.4" customHeight="1" x14ac:dyDescent="0.45">
      <c r="A5" s="1" t="s">
        <v>15</v>
      </c>
      <c r="B5" s="2">
        <f>使用料及び賃借料!F24</f>
        <v>1290000</v>
      </c>
      <c r="C5" s="2">
        <f>使用料及び賃借料!G24</f>
        <v>1172727.2727272727</v>
      </c>
      <c r="D5" s="2">
        <f t="shared" si="0"/>
        <v>879000</v>
      </c>
      <c r="E5" s="1" t="s">
        <v>14</v>
      </c>
      <c r="G5" s="1">
        <f t="shared" si="1"/>
        <v>0.75</v>
      </c>
    </row>
    <row r="6" spans="1:7" ht="29.4" customHeight="1" thickBot="1" x14ac:dyDescent="0.5">
      <c r="A6" s="16"/>
      <c r="B6" s="17"/>
      <c r="C6" s="17"/>
      <c r="D6" s="17"/>
      <c r="E6" s="16"/>
    </row>
    <row r="7" spans="1:7" ht="29.4" customHeight="1" thickTop="1" x14ac:dyDescent="0.45">
      <c r="A7" s="25" t="s">
        <v>50</v>
      </c>
      <c r="B7" s="19">
        <f>SUM(B2:B6)</f>
        <v>16886000</v>
      </c>
      <c r="C7" s="19">
        <f>SUM(C2:C6)</f>
        <v>15350909.090909092</v>
      </c>
      <c r="D7" s="19">
        <f>SUM(D2:D6)</f>
        <v>11512000</v>
      </c>
      <c r="E7" s="18"/>
    </row>
    <row r="10" spans="1:7" x14ac:dyDescent="0.45">
      <c r="A10" s="11" t="s">
        <v>48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workbookViewId="0">
      <pane ySplit="2" topLeftCell="A3" activePane="bottomLeft" state="frozen"/>
      <selection activeCell="K9" sqref="K9"/>
      <selection pane="bottomLeft" activeCell="K9" sqref="K9"/>
    </sheetView>
  </sheetViews>
  <sheetFormatPr defaultRowHeight="18" x14ac:dyDescent="0.45"/>
  <cols>
    <col min="1" max="1" width="25.09765625" style="3" customWidth="1"/>
    <col min="2" max="3" width="14.5" style="3" customWidth="1"/>
    <col min="4" max="5" width="8" style="3" customWidth="1"/>
    <col min="6" max="7" width="15.296875" style="3" customWidth="1"/>
    <col min="8" max="8" width="13.09765625" style="3" customWidth="1"/>
    <col min="9" max="16384" width="8.796875" style="3"/>
  </cols>
  <sheetData>
    <row r="1" spans="1:8" x14ac:dyDescent="0.45">
      <c r="H1" s="24" t="s">
        <v>49</v>
      </c>
    </row>
    <row r="2" spans="1:8" ht="18.600000000000001" thickBot="1" x14ac:dyDescent="0.5">
      <c r="A2" s="23" t="s">
        <v>40</v>
      </c>
      <c r="B2" s="23" t="s">
        <v>3</v>
      </c>
      <c r="C2" s="23" t="s">
        <v>4</v>
      </c>
      <c r="D2" s="23" t="s">
        <v>1</v>
      </c>
      <c r="E2" s="23" t="s">
        <v>2</v>
      </c>
      <c r="F2" s="23" t="s">
        <v>5</v>
      </c>
      <c r="G2" s="23" t="s">
        <v>6</v>
      </c>
      <c r="H2" s="23" t="s">
        <v>22</v>
      </c>
    </row>
    <row r="3" spans="1:8" ht="18.600000000000001" thickTop="1" x14ac:dyDescent="0.45">
      <c r="A3" s="20" t="s">
        <v>17</v>
      </c>
      <c r="B3" s="21">
        <v>3300000</v>
      </c>
      <c r="C3" s="22">
        <f>B3*100/110</f>
        <v>3000000</v>
      </c>
      <c r="D3" s="21">
        <v>2</v>
      </c>
      <c r="E3" s="21" t="s">
        <v>19</v>
      </c>
      <c r="F3" s="22">
        <f>B3*D3</f>
        <v>6600000</v>
      </c>
      <c r="G3" s="22">
        <f>C3*D3</f>
        <v>6000000</v>
      </c>
      <c r="H3" s="20" t="s">
        <v>23</v>
      </c>
    </row>
    <row r="4" spans="1:8" x14ac:dyDescent="0.45">
      <c r="A4" s="9" t="s">
        <v>18</v>
      </c>
      <c r="B4" s="10">
        <v>1200000</v>
      </c>
      <c r="C4" s="4">
        <f>B4*100/110</f>
        <v>1090909.0909090908</v>
      </c>
      <c r="D4" s="10">
        <v>3</v>
      </c>
      <c r="E4" s="10" t="s">
        <v>16</v>
      </c>
      <c r="F4" s="4">
        <f>B4*D4</f>
        <v>3600000</v>
      </c>
      <c r="G4" s="4">
        <f>C4*D4</f>
        <v>3272727.2727272725</v>
      </c>
      <c r="H4" s="9" t="s">
        <v>24</v>
      </c>
    </row>
    <row r="5" spans="1:8" x14ac:dyDescent="0.45">
      <c r="A5" s="9"/>
      <c r="B5" s="10"/>
      <c r="C5" s="4">
        <f t="shared" ref="C5:C21" si="0">B5*100/110</f>
        <v>0</v>
      </c>
      <c r="D5" s="10"/>
      <c r="E5" s="10"/>
      <c r="F5" s="4">
        <f t="shared" ref="F5:F21" si="1">B5*D5</f>
        <v>0</v>
      </c>
      <c r="G5" s="4">
        <f t="shared" ref="G5:G21" si="2">C5*E5</f>
        <v>0</v>
      </c>
      <c r="H5" s="9"/>
    </row>
    <row r="6" spans="1:8" x14ac:dyDescent="0.45">
      <c r="A6" s="9"/>
      <c r="B6" s="10"/>
      <c r="C6" s="4">
        <f t="shared" si="0"/>
        <v>0</v>
      </c>
      <c r="D6" s="10"/>
      <c r="E6" s="10"/>
      <c r="F6" s="4">
        <f t="shared" si="1"/>
        <v>0</v>
      </c>
      <c r="G6" s="4">
        <f t="shared" si="2"/>
        <v>0</v>
      </c>
      <c r="H6" s="9"/>
    </row>
    <row r="7" spans="1:8" x14ac:dyDescent="0.45">
      <c r="A7" s="9"/>
      <c r="B7" s="10"/>
      <c r="C7" s="4">
        <f t="shared" si="0"/>
        <v>0</v>
      </c>
      <c r="D7" s="10"/>
      <c r="E7" s="10"/>
      <c r="F7" s="4">
        <f t="shared" si="1"/>
        <v>0</v>
      </c>
      <c r="G7" s="4">
        <f t="shared" si="2"/>
        <v>0</v>
      </c>
      <c r="H7" s="9"/>
    </row>
    <row r="8" spans="1:8" x14ac:dyDescent="0.45">
      <c r="A8" s="9"/>
      <c r="B8" s="10"/>
      <c r="C8" s="4">
        <f t="shared" si="0"/>
        <v>0</v>
      </c>
      <c r="D8" s="10"/>
      <c r="E8" s="10"/>
      <c r="F8" s="4">
        <f t="shared" si="1"/>
        <v>0</v>
      </c>
      <c r="G8" s="4">
        <f t="shared" si="2"/>
        <v>0</v>
      </c>
      <c r="H8" s="9"/>
    </row>
    <row r="9" spans="1:8" x14ac:dyDescent="0.45">
      <c r="A9" s="9"/>
      <c r="B9" s="10"/>
      <c r="C9" s="4">
        <f t="shared" si="0"/>
        <v>0</v>
      </c>
      <c r="D9" s="10"/>
      <c r="E9" s="10"/>
      <c r="F9" s="4">
        <f t="shared" si="1"/>
        <v>0</v>
      </c>
      <c r="G9" s="4">
        <f t="shared" si="2"/>
        <v>0</v>
      </c>
      <c r="H9" s="9"/>
    </row>
    <row r="10" spans="1:8" x14ac:dyDescent="0.45">
      <c r="A10" s="9"/>
      <c r="B10" s="10"/>
      <c r="C10" s="4">
        <f t="shared" si="0"/>
        <v>0</v>
      </c>
      <c r="D10" s="10"/>
      <c r="E10" s="10"/>
      <c r="F10" s="4">
        <f t="shared" si="1"/>
        <v>0</v>
      </c>
      <c r="G10" s="4">
        <f t="shared" si="2"/>
        <v>0</v>
      </c>
      <c r="H10" s="9"/>
    </row>
    <row r="11" spans="1:8" x14ac:dyDescent="0.45">
      <c r="A11" s="9"/>
      <c r="B11" s="10"/>
      <c r="C11" s="4">
        <f t="shared" si="0"/>
        <v>0</v>
      </c>
      <c r="D11" s="10"/>
      <c r="E11" s="10"/>
      <c r="F11" s="4">
        <f t="shared" si="1"/>
        <v>0</v>
      </c>
      <c r="G11" s="4">
        <f t="shared" si="2"/>
        <v>0</v>
      </c>
      <c r="H11" s="9"/>
    </row>
    <row r="12" spans="1:8" x14ac:dyDescent="0.45">
      <c r="A12" s="9"/>
      <c r="B12" s="10"/>
      <c r="C12" s="4">
        <f t="shared" si="0"/>
        <v>0</v>
      </c>
      <c r="D12" s="10"/>
      <c r="E12" s="10"/>
      <c r="F12" s="4">
        <f t="shared" si="1"/>
        <v>0</v>
      </c>
      <c r="G12" s="4">
        <f t="shared" si="2"/>
        <v>0</v>
      </c>
      <c r="H12" s="9"/>
    </row>
    <row r="13" spans="1:8" x14ac:dyDescent="0.45">
      <c r="A13" s="9"/>
      <c r="B13" s="10"/>
      <c r="C13" s="4">
        <f t="shared" si="0"/>
        <v>0</v>
      </c>
      <c r="D13" s="10"/>
      <c r="E13" s="10"/>
      <c r="F13" s="4">
        <f t="shared" si="1"/>
        <v>0</v>
      </c>
      <c r="G13" s="4">
        <f t="shared" si="2"/>
        <v>0</v>
      </c>
      <c r="H13" s="9"/>
    </row>
    <row r="14" spans="1:8" x14ac:dyDescent="0.45">
      <c r="A14" s="9"/>
      <c r="B14" s="10"/>
      <c r="C14" s="4">
        <f t="shared" si="0"/>
        <v>0</v>
      </c>
      <c r="D14" s="10"/>
      <c r="E14" s="10"/>
      <c r="F14" s="4">
        <f t="shared" si="1"/>
        <v>0</v>
      </c>
      <c r="G14" s="4">
        <f t="shared" si="2"/>
        <v>0</v>
      </c>
      <c r="H14" s="9"/>
    </row>
    <row r="15" spans="1:8" x14ac:dyDescent="0.45">
      <c r="A15" s="9"/>
      <c r="B15" s="10"/>
      <c r="C15" s="4">
        <f t="shared" si="0"/>
        <v>0</v>
      </c>
      <c r="D15" s="10"/>
      <c r="E15" s="10"/>
      <c r="F15" s="4">
        <f t="shared" si="1"/>
        <v>0</v>
      </c>
      <c r="G15" s="4">
        <f t="shared" si="2"/>
        <v>0</v>
      </c>
      <c r="H15" s="9"/>
    </row>
    <row r="16" spans="1:8" x14ac:dyDescent="0.45">
      <c r="A16" s="9"/>
      <c r="B16" s="10"/>
      <c r="C16" s="4">
        <f t="shared" si="0"/>
        <v>0</v>
      </c>
      <c r="D16" s="10"/>
      <c r="E16" s="10"/>
      <c r="F16" s="4">
        <f t="shared" si="1"/>
        <v>0</v>
      </c>
      <c r="G16" s="4">
        <f t="shared" si="2"/>
        <v>0</v>
      </c>
      <c r="H16" s="9"/>
    </row>
    <row r="17" spans="1:8" x14ac:dyDescent="0.45">
      <c r="A17" s="9"/>
      <c r="B17" s="10"/>
      <c r="C17" s="4">
        <f t="shared" si="0"/>
        <v>0</v>
      </c>
      <c r="D17" s="10"/>
      <c r="E17" s="10"/>
      <c r="F17" s="4">
        <f t="shared" si="1"/>
        <v>0</v>
      </c>
      <c r="G17" s="4">
        <f t="shared" si="2"/>
        <v>0</v>
      </c>
      <c r="H17" s="9"/>
    </row>
    <row r="18" spans="1:8" x14ac:dyDescent="0.45">
      <c r="A18" s="9"/>
      <c r="B18" s="10"/>
      <c r="C18" s="4">
        <f t="shared" si="0"/>
        <v>0</v>
      </c>
      <c r="D18" s="10"/>
      <c r="E18" s="10"/>
      <c r="F18" s="4">
        <f t="shared" si="1"/>
        <v>0</v>
      </c>
      <c r="G18" s="4">
        <f t="shared" si="2"/>
        <v>0</v>
      </c>
      <c r="H18" s="9"/>
    </row>
    <row r="19" spans="1:8" x14ac:dyDescent="0.45">
      <c r="A19" s="9"/>
      <c r="B19" s="10"/>
      <c r="C19" s="4">
        <f t="shared" si="0"/>
        <v>0</v>
      </c>
      <c r="D19" s="10"/>
      <c r="E19" s="10"/>
      <c r="F19" s="4">
        <f t="shared" si="1"/>
        <v>0</v>
      </c>
      <c r="G19" s="4">
        <f t="shared" si="2"/>
        <v>0</v>
      </c>
      <c r="H19" s="9"/>
    </row>
    <row r="20" spans="1:8" x14ac:dyDescent="0.45">
      <c r="A20" s="9"/>
      <c r="B20" s="10"/>
      <c r="C20" s="4">
        <f t="shared" si="0"/>
        <v>0</v>
      </c>
      <c r="D20" s="10"/>
      <c r="E20" s="10"/>
      <c r="F20" s="4">
        <f t="shared" si="1"/>
        <v>0</v>
      </c>
      <c r="G20" s="4">
        <f t="shared" si="2"/>
        <v>0</v>
      </c>
      <c r="H20" s="9"/>
    </row>
    <row r="21" spans="1:8" x14ac:dyDescent="0.45">
      <c r="A21" s="9"/>
      <c r="B21" s="10"/>
      <c r="C21" s="4">
        <f t="shared" si="0"/>
        <v>0</v>
      </c>
      <c r="D21" s="10"/>
      <c r="E21" s="10"/>
      <c r="F21" s="4">
        <f t="shared" si="1"/>
        <v>0</v>
      </c>
      <c r="G21" s="4">
        <f t="shared" si="2"/>
        <v>0</v>
      </c>
      <c r="H21" s="9"/>
    </row>
    <row r="22" spans="1:8" x14ac:dyDescent="0.45">
      <c r="B22" s="5"/>
      <c r="C22" s="5"/>
      <c r="D22" s="5"/>
      <c r="E22" s="5"/>
      <c r="F22" s="5"/>
      <c r="G22" s="5"/>
    </row>
    <row r="23" spans="1:8" x14ac:dyDescent="0.45">
      <c r="B23" s="5"/>
      <c r="C23" s="5"/>
      <c r="D23" s="5"/>
      <c r="E23" s="5" t="s">
        <v>0</v>
      </c>
      <c r="F23" s="5" t="s">
        <v>20</v>
      </c>
      <c r="G23" s="5" t="s">
        <v>21</v>
      </c>
    </row>
    <row r="24" spans="1:8" x14ac:dyDescent="0.45">
      <c r="A24" s="6"/>
      <c r="B24" s="7"/>
      <c r="C24" s="7"/>
      <c r="D24" s="7"/>
      <c r="E24" s="4" t="s">
        <v>7</v>
      </c>
      <c r="F24" s="4">
        <f>SUM(F3:F21)</f>
        <v>10200000</v>
      </c>
      <c r="G24" s="4">
        <f>SUM(G3:G21)</f>
        <v>9272727.2727272734</v>
      </c>
    </row>
    <row r="26" spans="1:8" s="12" customFormat="1" x14ac:dyDescent="0.45">
      <c r="A26" s="12" t="s">
        <v>46</v>
      </c>
    </row>
    <row r="27" spans="1:8" s="12" customFormat="1" x14ac:dyDescent="0.45">
      <c r="A27" s="12" t="s">
        <v>45</v>
      </c>
    </row>
    <row r="28" spans="1:8" s="12" customFormat="1" x14ac:dyDescent="0.45">
      <c r="A28" s="12" t="s">
        <v>47</v>
      </c>
    </row>
    <row r="29" spans="1:8" s="12" customFormat="1" x14ac:dyDescent="0.45"/>
    <row r="30" spans="1:8" s="12" customFormat="1" x14ac:dyDescent="0.45"/>
    <row r="31" spans="1:8" s="12" customFormat="1" x14ac:dyDescent="0.45"/>
    <row r="32" spans="1:8" s="12" customFormat="1" x14ac:dyDescent="0.45"/>
    <row r="33" s="12" customFormat="1" x14ac:dyDescent="0.45"/>
    <row r="34" s="12" customFormat="1" x14ac:dyDescent="0.45"/>
  </sheetData>
  <phoneticPr fontId="1"/>
  <pageMargins left="0.7" right="0.7" top="0.75" bottom="0.75" header="0.3" footer="0.3"/>
  <pageSetup paperSize="9" scale="70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pane ySplit="2" topLeftCell="A3" activePane="bottomLeft" state="frozen"/>
      <selection activeCell="K9" sqref="K9"/>
      <selection pane="bottomLeft" activeCell="K9" sqref="K9"/>
    </sheetView>
  </sheetViews>
  <sheetFormatPr defaultRowHeight="18" x14ac:dyDescent="0.45"/>
  <cols>
    <col min="1" max="1" width="25.09765625" style="3" customWidth="1"/>
    <col min="2" max="3" width="14.5" style="3" customWidth="1"/>
    <col min="4" max="5" width="8" style="3" customWidth="1"/>
    <col min="6" max="7" width="15.296875" style="3" customWidth="1"/>
    <col min="8" max="8" width="13.09765625" style="3" customWidth="1"/>
    <col min="9" max="16384" width="8.796875" style="3"/>
  </cols>
  <sheetData>
    <row r="1" spans="1:8" x14ac:dyDescent="0.45">
      <c r="H1" s="24" t="s">
        <v>51</v>
      </c>
    </row>
    <row r="2" spans="1:8" ht="18.600000000000001" thickBot="1" x14ac:dyDescent="0.5">
      <c r="A2" s="23" t="s">
        <v>41</v>
      </c>
      <c r="B2" s="23" t="s">
        <v>3</v>
      </c>
      <c r="C2" s="23" t="s">
        <v>4</v>
      </c>
      <c r="D2" s="23" t="s">
        <v>1</v>
      </c>
      <c r="E2" s="23" t="s">
        <v>2</v>
      </c>
      <c r="F2" s="23" t="s">
        <v>5</v>
      </c>
      <c r="G2" s="23" t="s">
        <v>6</v>
      </c>
      <c r="H2" s="23" t="s">
        <v>22</v>
      </c>
    </row>
    <row r="3" spans="1:8" ht="18.600000000000001" thickTop="1" x14ac:dyDescent="0.45">
      <c r="A3" s="20" t="s">
        <v>26</v>
      </c>
      <c r="B3" s="21">
        <v>13300</v>
      </c>
      <c r="C3" s="22">
        <f>B3*100/110</f>
        <v>12090.90909090909</v>
      </c>
      <c r="D3" s="21">
        <v>20</v>
      </c>
      <c r="E3" s="21" t="s">
        <v>16</v>
      </c>
      <c r="F3" s="22">
        <f>B3*D3</f>
        <v>266000</v>
      </c>
      <c r="G3" s="22">
        <f>C3*D3</f>
        <v>241818.18181818179</v>
      </c>
      <c r="H3" s="20" t="s">
        <v>27</v>
      </c>
    </row>
    <row r="4" spans="1:8" x14ac:dyDescent="0.45">
      <c r="A4" s="9" t="s">
        <v>29</v>
      </c>
      <c r="B4" s="10">
        <v>9000</v>
      </c>
      <c r="C4" s="4">
        <f>B4*100/110</f>
        <v>8181.818181818182</v>
      </c>
      <c r="D4" s="10">
        <v>20</v>
      </c>
      <c r="E4" s="10" t="s">
        <v>25</v>
      </c>
      <c r="F4" s="4">
        <f>B4*D4</f>
        <v>180000</v>
      </c>
      <c r="G4" s="4">
        <f>C4*D4</f>
        <v>163636.36363636365</v>
      </c>
      <c r="H4" s="9" t="s">
        <v>28</v>
      </c>
    </row>
    <row r="5" spans="1:8" x14ac:dyDescent="0.45">
      <c r="A5" s="9"/>
      <c r="B5" s="10"/>
      <c r="C5" s="4">
        <f t="shared" ref="C5:C21" si="0">B5*100/110</f>
        <v>0</v>
      </c>
      <c r="D5" s="10"/>
      <c r="E5" s="10"/>
      <c r="F5" s="4">
        <f t="shared" ref="F5:F21" si="1">B5*D5</f>
        <v>0</v>
      </c>
      <c r="G5" s="4">
        <f t="shared" ref="G5:G21" si="2">C5*D5</f>
        <v>0</v>
      </c>
      <c r="H5" s="9"/>
    </row>
    <row r="6" spans="1:8" x14ac:dyDescent="0.45">
      <c r="A6" s="9"/>
      <c r="B6" s="10"/>
      <c r="C6" s="4">
        <f t="shared" si="0"/>
        <v>0</v>
      </c>
      <c r="D6" s="10"/>
      <c r="E6" s="10"/>
      <c r="F6" s="4">
        <f t="shared" si="1"/>
        <v>0</v>
      </c>
      <c r="G6" s="4">
        <f t="shared" si="2"/>
        <v>0</v>
      </c>
      <c r="H6" s="9"/>
    </row>
    <row r="7" spans="1:8" x14ac:dyDescent="0.45">
      <c r="A7" s="9"/>
      <c r="B7" s="10"/>
      <c r="C7" s="4">
        <f t="shared" si="0"/>
        <v>0</v>
      </c>
      <c r="D7" s="10"/>
      <c r="E7" s="10"/>
      <c r="F7" s="4">
        <f t="shared" si="1"/>
        <v>0</v>
      </c>
      <c r="G7" s="4">
        <f t="shared" si="2"/>
        <v>0</v>
      </c>
      <c r="H7" s="9"/>
    </row>
    <row r="8" spans="1:8" x14ac:dyDescent="0.45">
      <c r="A8" s="9"/>
      <c r="B8" s="10"/>
      <c r="C8" s="4">
        <f t="shared" si="0"/>
        <v>0</v>
      </c>
      <c r="D8" s="10"/>
      <c r="E8" s="10"/>
      <c r="F8" s="4">
        <f t="shared" si="1"/>
        <v>0</v>
      </c>
      <c r="G8" s="4">
        <f t="shared" si="2"/>
        <v>0</v>
      </c>
      <c r="H8" s="9"/>
    </row>
    <row r="9" spans="1:8" x14ac:dyDescent="0.45">
      <c r="A9" s="9"/>
      <c r="B9" s="10"/>
      <c r="C9" s="4">
        <f t="shared" si="0"/>
        <v>0</v>
      </c>
      <c r="D9" s="10"/>
      <c r="E9" s="10"/>
      <c r="F9" s="4">
        <f t="shared" si="1"/>
        <v>0</v>
      </c>
      <c r="G9" s="4">
        <f t="shared" si="2"/>
        <v>0</v>
      </c>
      <c r="H9" s="9"/>
    </row>
    <row r="10" spans="1:8" x14ac:dyDescent="0.45">
      <c r="A10" s="9"/>
      <c r="B10" s="10"/>
      <c r="C10" s="4">
        <f t="shared" si="0"/>
        <v>0</v>
      </c>
      <c r="D10" s="10"/>
      <c r="E10" s="10"/>
      <c r="F10" s="4">
        <f t="shared" si="1"/>
        <v>0</v>
      </c>
      <c r="G10" s="4">
        <f t="shared" si="2"/>
        <v>0</v>
      </c>
      <c r="H10" s="9"/>
    </row>
    <row r="11" spans="1:8" x14ac:dyDescent="0.45">
      <c r="A11" s="9"/>
      <c r="B11" s="10"/>
      <c r="C11" s="4">
        <f t="shared" si="0"/>
        <v>0</v>
      </c>
      <c r="D11" s="10"/>
      <c r="E11" s="10"/>
      <c r="F11" s="4">
        <f t="shared" si="1"/>
        <v>0</v>
      </c>
      <c r="G11" s="4">
        <f t="shared" si="2"/>
        <v>0</v>
      </c>
      <c r="H11" s="9"/>
    </row>
    <row r="12" spans="1:8" x14ac:dyDescent="0.45">
      <c r="A12" s="9"/>
      <c r="B12" s="10"/>
      <c r="C12" s="4">
        <f t="shared" si="0"/>
        <v>0</v>
      </c>
      <c r="D12" s="10"/>
      <c r="E12" s="10"/>
      <c r="F12" s="4">
        <f t="shared" si="1"/>
        <v>0</v>
      </c>
      <c r="G12" s="4">
        <f t="shared" si="2"/>
        <v>0</v>
      </c>
      <c r="H12" s="9"/>
    </row>
    <row r="13" spans="1:8" x14ac:dyDescent="0.45">
      <c r="A13" s="9"/>
      <c r="B13" s="10"/>
      <c r="C13" s="4">
        <f t="shared" si="0"/>
        <v>0</v>
      </c>
      <c r="D13" s="10"/>
      <c r="E13" s="10"/>
      <c r="F13" s="4">
        <f t="shared" si="1"/>
        <v>0</v>
      </c>
      <c r="G13" s="4">
        <f t="shared" si="2"/>
        <v>0</v>
      </c>
      <c r="H13" s="9"/>
    </row>
    <row r="14" spans="1:8" x14ac:dyDescent="0.45">
      <c r="A14" s="9"/>
      <c r="B14" s="10"/>
      <c r="C14" s="4">
        <f t="shared" si="0"/>
        <v>0</v>
      </c>
      <c r="D14" s="10"/>
      <c r="E14" s="10"/>
      <c r="F14" s="4">
        <f t="shared" si="1"/>
        <v>0</v>
      </c>
      <c r="G14" s="4">
        <f t="shared" si="2"/>
        <v>0</v>
      </c>
      <c r="H14" s="9"/>
    </row>
    <row r="15" spans="1:8" x14ac:dyDescent="0.45">
      <c r="A15" s="9"/>
      <c r="B15" s="10"/>
      <c r="C15" s="4">
        <f t="shared" si="0"/>
        <v>0</v>
      </c>
      <c r="D15" s="10"/>
      <c r="E15" s="10"/>
      <c r="F15" s="4">
        <f t="shared" si="1"/>
        <v>0</v>
      </c>
      <c r="G15" s="4">
        <f t="shared" si="2"/>
        <v>0</v>
      </c>
      <c r="H15" s="9"/>
    </row>
    <row r="16" spans="1:8" x14ac:dyDescent="0.45">
      <c r="A16" s="9"/>
      <c r="B16" s="10"/>
      <c r="C16" s="4">
        <f t="shared" si="0"/>
        <v>0</v>
      </c>
      <c r="D16" s="10"/>
      <c r="E16" s="10"/>
      <c r="F16" s="4">
        <f t="shared" si="1"/>
        <v>0</v>
      </c>
      <c r="G16" s="4">
        <f t="shared" si="2"/>
        <v>0</v>
      </c>
      <c r="H16" s="9"/>
    </row>
    <row r="17" spans="1:8" x14ac:dyDescent="0.45">
      <c r="A17" s="9"/>
      <c r="B17" s="10"/>
      <c r="C17" s="4">
        <f t="shared" si="0"/>
        <v>0</v>
      </c>
      <c r="D17" s="10"/>
      <c r="E17" s="10"/>
      <c r="F17" s="4">
        <f t="shared" si="1"/>
        <v>0</v>
      </c>
      <c r="G17" s="4">
        <f t="shared" si="2"/>
        <v>0</v>
      </c>
      <c r="H17" s="9"/>
    </row>
    <row r="18" spans="1:8" x14ac:dyDescent="0.45">
      <c r="A18" s="9"/>
      <c r="B18" s="10"/>
      <c r="C18" s="4">
        <f t="shared" si="0"/>
        <v>0</v>
      </c>
      <c r="D18" s="10"/>
      <c r="E18" s="10"/>
      <c r="F18" s="4">
        <f t="shared" si="1"/>
        <v>0</v>
      </c>
      <c r="G18" s="4">
        <f t="shared" si="2"/>
        <v>0</v>
      </c>
      <c r="H18" s="9"/>
    </row>
    <row r="19" spans="1:8" x14ac:dyDescent="0.45">
      <c r="A19" s="9"/>
      <c r="B19" s="10"/>
      <c r="C19" s="4">
        <f t="shared" si="0"/>
        <v>0</v>
      </c>
      <c r="D19" s="10"/>
      <c r="E19" s="10"/>
      <c r="F19" s="4">
        <f t="shared" si="1"/>
        <v>0</v>
      </c>
      <c r="G19" s="4">
        <f t="shared" si="2"/>
        <v>0</v>
      </c>
      <c r="H19" s="9"/>
    </row>
    <row r="20" spans="1:8" x14ac:dyDescent="0.45">
      <c r="A20" s="9"/>
      <c r="B20" s="10"/>
      <c r="C20" s="4">
        <f t="shared" si="0"/>
        <v>0</v>
      </c>
      <c r="D20" s="10"/>
      <c r="E20" s="10"/>
      <c r="F20" s="4">
        <f t="shared" si="1"/>
        <v>0</v>
      </c>
      <c r="G20" s="4">
        <f t="shared" si="2"/>
        <v>0</v>
      </c>
      <c r="H20" s="9"/>
    </row>
    <row r="21" spans="1:8" x14ac:dyDescent="0.45">
      <c r="A21" s="9"/>
      <c r="B21" s="10"/>
      <c r="C21" s="4">
        <f t="shared" si="0"/>
        <v>0</v>
      </c>
      <c r="D21" s="10"/>
      <c r="E21" s="10"/>
      <c r="F21" s="4">
        <f t="shared" si="1"/>
        <v>0</v>
      </c>
      <c r="G21" s="4">
        <f t="shared" si="2"/>
        <v>0</v>
      </c>
      <c r="H21" s="9"/>
    </row>
    <row r="22" spans="1:8" x14ac:dyDescent="0.45">
      <c r="B22" s="5"/>
      <c r="C22" s="5"/>
      <c r="D22" s="5"/>
      <c r="E22" s="5"/>
      <c r="F22" s="5"/>
      <c r="G22" s="5"/>
    </row>
    <row r="23" spans="1:8" x14ac:dyDescent="0.45">
      <c r="B23" s="5"/>
      <c r="C23" s="5"/>
      <c r="D23" s="5"/>
      <c r="E23" s="5" t="s">
        <v>0</v>
      </c>
      <c r="F23" s="5" t="s">
        <v>20</v>
      </c>
      <c r="G23" s="5" t="s">
        <v>21</v>
      </c>
    </row>
    <row r="24" spans="1:8" x14ac:dyDescent="0.45">
      <c r="A24" s="6"/>
      <c r="B24" s="7"/>
      <c r="C24" s="7"/>
      <c r="D24" s="7"/>
      <c r="E24" s="4" t="s">
        <v>38</v>
      </c>
      <c r="F24" s="4">
        <f>SUM(F3:F21)</f>
        <v>446000</v>
      </c>
      <c r="G24" s="4">
        <f>SUM(G3:G21)</f>
        <v>405454.54545454541</v>
      </c>
    </row>
    <row r="28" spans="1:8" s="12" customFormat="1" x14ac:dyDescent="0.45">
      <c r="A28" s="12" t="s">
        <v>44</v>
      </c>
    </row>
    <row r="29" spans="1:8" s="12" customFormat="1" x14ac:dyDescent="0.45">
      <c r="A29" s="12" t="s">
        <v>47</v>
      </c>
    </row>
  </sheetData>
  <phoneticPr fontId="1"/>
  <pageMargins left="0.7" right="0.7" top="0.75" bottom="0.75" header="0.3" footer="0.3"/>
  <pageSetup paperSize="9" scale="70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pane ySplit="2" topLeftCell="A3" activePane="bottomLeft" state="frozen"/>
      <selection activeCell="K9" sqref="K9"/>
      <selection pane="bottomLeft" activeCell="K9" sqref="K9"/>
    </sheetView>
  </sheetViews>
  <sheetFormatPr defaultRowHeight="18" x14ac:dyDescent="0.45"/>
  <cols>
    <col min="1" max="1" width="25.09765625" style="3" customWidth="1"/>
    <col min="2" max="3" width="14.5" style="3" customWidth="1"/>
    <col min="4" max="5" width="8" style="3" customWidth="1"/>
    <col min="6" max="7" width="15.296875" style="3" customWidth="1"/>
    <col min="8" max="8" width="13.09765625" style="3" customWidth="1"/>
    <col min="9" max="16384" width="8.796875" style="3"/>
  </cols>
  <sheetData>
    <row r="1" spans="1:8" x14ac:dyDescent="0.45">
      <c r="H1" s="24" t="s">
        <v>51</v>
      </c>
    </row>
    <row r="2" spans="1:8" ht="18.600000000000001" thickBot="1" x14ac:dyDescent="0.5">
      <c r="A2" s="23" t="s">
        <v>42</v>
      </c>
      <c r="B2" s="23" t="s">
        <v>3</v>
      </c>
      <c r="C2" s="23" t="s">
        <v>4</v>
      </c>
      <c r="D2" s="23" t="s">
        <v>1</v>
      </c>
      <c r="E2" s="23" t="s">
        <v>2</v>
      </c>
      <c r="F2" s="23" t="s">
        <v>5</v>
      </c>
      <c r="G2" s="23" t="s">
        <v>6</v>
      </c>
      <c r="H2" s="23" t="s">
        <v>22</v>
      </c>
    </row>
    <row r="3" spans="1:8" ht="18.600000000000001" thickTop="1" x14ac:dyDescent="0.45">
      <c r="A3" s="20" t="s">
        <v>30</v>
      </c>
      <c r="B3" s="21">
        <v>2200000</v>
      </c>
      <c r="C3" s="22">
        <f>B3*100/110</f>
        <v>2000000</v>
      </c>
      <c r="D3" s="21">
        <v>2</v>
      </c>
      <c r="E3" s="21" t="s">
        <v>19</v>
      </c>
      <c r="F3" s="22">
        <f>B3*D3</f>
        <v>4400000</v>
      </c>
      <c r="G3" s="22">
        <f>C3*D3</f>
        <v>4000000</v>
      </c>
      <c r="H3" s="20" t="s">
        <v>23</v>
      </c>
    </row>
    <row r="4" spans="1:8" x14ac:dyDescent="0.45">
      <c r="A4" s="9" t="s">
        <v>31</v>
      </c>
      <c r="B4" s="10">
        <v>550000</v>
      </c>
      <c r="C4" s="4">
        <f>B4*100/110</f>
        <v>500000</v>
      </c>
      <c r="D4" s="10">
        <v>1</v>
      </c>
      <c r="E4" s="10" t="s">
        <v>16</v>
      </c>
      <c r="F4" s="4">
        <f>B4*D4</f>
        <v>550000</v>
      </c>
      <c r="G4" s="4">
        <f>C4*D4</f>
        <v>500000</v>
      </c>
      <c r="H4" s="9" t="s">
        <v>24</v>
      </c>
    </row>
    <row r="5" spans="1:8" x14ac:dyDescent="0.45">
      <c r="A5" s="9"/>
      <c r="B5" s="10"/>
      <c r="C5" s="4">
        <f t="shared" ref="C5:C21" si="0">B5*100/110</f>
        <v>0</v>
      </c>
      <c r="D5" s="10"/>
      <c r="E5" s="10"/>
      <c r="F5" s="4">
        <f t="shared" ref="F5:F21" si="1">B5*D5</f>
        <v>0</v>
      </c>
      <c r="G5" s="4">
        <f t="shared" ref="G5:G21" si="2">C5*D5</f>
        <v>0</v>
      </c>
      <c r="H5" s="9"/>
    </row>
    <row r="6" spans="1:8" x14ac:dyDescent="0.45">
      <c r="A6" s="9"/>
      <c r="B6" s="10"/>
      <c r="C6" s="4">
        <f t="shared" si="0"/>
        <v>0</v>
      </c>
      <c r="D6" s="10"/>
      <c r="E6" s="10"/>
      <c r="F6" s="4">
        <f t="shared" si="1"/>
        <v>0</v>
      </c>
      <c r="G6" s="4">
        <f t="shared" si="2"/>
        <v>0</v>
      </c>
      <c r="H6" s="9"/>
    </row>
    <row r="7" spans="1:8" x14ac:dyDescent="0.45">
      <c r="A7" s="9"/>
      <c r="B7" s="10"/>
      <c r="C7" s="4">
        <f t="shared" si="0"/>
        <v>0</v>
      </c>
      <c r="D7" s="10"/>
      <c r="E7" s="10"/>
      <c r="F7" s="4">
        <f t="shared" si="1"/>
        <v>0</v>
      </c>
      <c r="G7" s="4">
        <f t="shared" si="2"/>
        <v>0</v>
      </c>
      <c r="H7" s="9"/>
    </row>
    <row r="8" spans="1:8" x14ac:dyDescent="0.45">
      <c r="A8" s="9"/>
      <c r="B8" s="10"/>
      <c r="C8" s="4">
        <f t="shared" si="0"/>
        <v>0</v>
      </c>
      <c r="D8" s="10"/>
      <c r="E8" s="10"/>
      <c r="F8" s="4">
        <f t="shared" si="1"/>
        <v>0</v>
      </c>
      <c r="G8" s="4">
        <f t="shared" si="2"/>
        <v>0</v>
      </c>
      <c r="H8" s="9"/>
    </row>
    <row r="9" spans="1:8" x14ac:dyDescent="0.45">
      <c r="A9" s="9"/>
      <c r="B9" s="10"/>
      <c r="C9" s="4">
        <f t="shared" si="0"/>
        <v>0</v>
      </c>
      <c r="D9" s="10"/>
      <c r="E9" s="10"/>
      <c r="F9" s="4">
        <f t="shared" si="1"/>
        <v>0</v>
      </c>
      <c r="G9" s="4">
        <f t="shared" si="2"/>
        <v>0</v>
      </c>
      <c r="H9" s="9"/>
    </row>
    <row r="10" spans="1:8" x14ac:dyDescent="0.45">
      <c r="A10" s="9"/>
      <c r="B10" s="10"/>
      <c r="C10" s="4">
        <f t="shared" si="0"/>
        <v>0</v>
      </c>
      <c r="D10" s="10"/>
      <c r="E10" s="10"/>
      <c r="F10" s="4">
        <f t="shared" si="1"/>
        <v>0</v>
      </c>
      <c r="G10" s="4">
        <f t="shared" si="2"/>
        <v>0</v>
      </c>
      <c r="H10" s="9"/>
    </row>
    <row r="11" spans="1:8" x14ac:dyDescent="0.45">
      <c r="A11" s="9"/>
      <c r="B11" s="10"/>
      <c r="C11" s="4">
        <f t="shared" si="0"/>
        <v>0</v>
      </c>
      <c r="D11" s="10"/>
      <c r="E11" s="10"/>
      <c r="F11" s="4">
        <f t="shared" si="1"/>
        <v>0</v>
      </c>
      <c r="G11" s="4">
        <f t="shared" si="2"/>
        <v>0</v>
      </c>
      <c r="H11" s="9"/>
    </row>
    <row r="12" spans="1:8" x14ac:dyDescent="0.45">
      <c r="A12" s="9"/>
      <c r="B12" s="10"/>
      <c r="C12" s="4">
        <f t="shared" si="0"/>
        <v>0</v>
      </c>
      <c r="D12" s="10"/>
      <c r="E12" s="10"/>
      <c r="F12" s="4">
        <f t="shared" si="1"/>
        <v>0</v>
      </c>
      <c r="G12" s="4">
        <f t="shared" si="2"/>
        <v>0</v>
      </c>
      <c r="H12" s="9"/>
    </row>
    <row r="13" spans="1:8" x14ac:dyDescent="0.45">
      <c r="A13" s="9"/>
      <c r="B13" s="10"/>
      <c r="C13" s="4">
        <f t="shared" si="0"/>
        <v>0</v>
      </c>
      <c r="D13" s="10"/>
      <c r="E13" s="10"/>
      <c r="F13" s="4">
        <f t="shared" si="1"/>
        <v>0</v>
      </c>
      <c r="G13" s="4">
        <f t="shared" si="2"/>
        <v>0</v>
      </c>
      <c r="H13" s="9"/>
    </row>
    <row r="14" spans="1:8" x14ac:dyDescent="0.45">
      <c r="A14" s="9"/>
      <c r="B14" s="10"/>
      <c r="C14" s="4">
        <f t="shared" si="0"/>
        <v>0</v>
      </c>
      <c r="D14" s="10"/>
      <c r="E14" s="10"/>
      <c r="F14" s="4">
        <f t="shared" si="1"/>
        <v>0</v>
      </c>
      <c r="G14" s="4">
        <f t="shared" si="2"/>
        <v>0</v>
      </c>
      <c r="H14" s="9"/>
    </row>
    <row r="15" spans="1:8" x14ac:dyDescent="0.45">
      <c r="A15" s="9"/>
      <c r="B15" s="10"/>
      <c r="C15" s="4">
        <f t="shared" si="0"/>
        <v>0</v>
      </c>
      <c r="D15" s="10"/>
      <c r="E15" s="10"/>
      <c r="F15" s="4">
        <f t="shared" si="1"/>
        <v>0</v>
      </c>
      <c r="G15" s="4">
        <f t="shared" si="2"/>
        <v>0</v>
      </c>
      <c r="H15" s="9"/>
    </row>
    <row r="16" spans="1:8" x14ac:dyDescent="0.45">
      <c r="A16" s="9"/>
      <c r="B16" s="10"/>
      <c r="C16" s="4">
        <f t="shared" si="0"/>
        <v>0</v>
      </c>
      <c r="D16" s="10"/>
      <c r="E16" s="10"/>
      <c r="F16" s="4">
        <f t="shared" si="1"/>
        <v>0</v>
      </c>
      <c r="G16" s="4">
        <f t="shared" si="2"/>
        <v>0</v>
      </c>
      <c r="H16" s="9"/>
    </row>
    <row r="17" spans="1:8" x14ac:dyDescent="0.45">
      <c r="A17" s="9"/>
      <c r="B17" s="10"/>
      <c r="C17" s="4">
        <f t="shared" si="0"/>
        <v>0</v>
      </c>
      <c r="D17" s="10"/>
      <c r="E17" s="10"/>
      <c r="F17" s="4">
        <f t="shared" si="1"/>
        <v>0</v>
      </c>
      <c r="G17" s="4">
        <f t="shared" si="2"/>
        <v>0</v>
      </c>
      <c r="H17" s="9"/>
    </row>
    <row r="18" spans="1:8" x14ac:dyDescent="0.45">
      <c r="A18" s="9"/>
      <c r="B18" s="10"/>
      <c r="C18" s="4">
        <f t="shared" si="0"/>
        <v>0</v>
      </c>
      <c r="D18" s="10"/>
      <c r="E18" s="10"/>
      <c r="F18" s="4">
        <f t="shared" si="1"/>
        <v>0</v>
      </c>
      <c r="G18" s="4">
        <f t="shared" si="2"/>
        <v>0</v>
      </c>
      <c r="H18" s="9"/>
    </row>
    <row r="19" spans="1:8" x14ac:dyDescent="0.45">
      <c r="A19" s="9"/>
      <c r="B19" s="10"/>
      <c r="C19" s="4">
        <f t="shared" si="0"/>
        <v>0</v>
      </c>
      <c r="D19" s="10"/>
      <c r="E19" s="10"/>
      <c r="F19" s="4">
        <f t="shared" si="1"/>
        <v>0</v>
      </c>
      <c r="G19" s="4">
        <f t="shared" si="2"/>
        <v>0</v>
      </c>
      <c r="H19" s="9"/>
    </row>
    <row r="20" spans="1:8" x14ac:dyDescent="0.45">
      <c r="A20" s="9"/>
      <c r="B20" s="10"/>
      <c r="C20" s="4">
        <f t="shared" si="0"/>
        <v>0</v>
      </c>
      <c r="D20" s="10"/>
      <c r="E20" s="10"/>
      <c r="F20" s="4">
        <f t="shared" si="1"/>
        <v>0</v>
      </c>
      <c r="G20" s="4">
        <f t="shared" si="2"/>
        <v>0</v>
      </c>
      <c r="H20" s="9"/>
    </row>
    <row r="21" spans="1:8" x14ac:dyDescent="0.45">
      <c r="A21" s="9"/>
      <c r="B21" s="10"/>
      <c r="C21" s="4">
        <f t="shared" si="0"/>
        <v>0</v>
      </c>
      <c r="D21" s="10"/>
      <c r="E21" s="10"/>
      <c r="F21" s="4">
        <f t="shared" si="1"/>
        <v>0</v>
      </c>
      <c r="G21" s="4">
        <f t="shared" si="2"/>
        <v>0</v>
      </c>
      <c r="H21" s="9"/>
    </row>
    <row r="22" spans="1:8" x14ac:dyDescent="0.45">
      <c r="B22" s="5"/>
      <c r="C22" s="5"/>
      <c r="D22" s="5"/>
      <c r="E22" s="5"/>
      <c r="F22" s="5"/>
      <c r="G22" s="5"/>
    </row>
    <row r="23" spans="1:8" x14ac:dyDescent="0.45">
      <c r="B23" s="5"/>
      <c r="C23" s="5"/>
      <c r="D23" s="5"/>
      <c r="E23" s="5" t="s">
        <v>0</v>
      </c>
      <c r="F23" s="5" t="s">
        <v>20</v>
      </c>
      <c r="G23" s="5" t="s">
        <v>21</v>
      </c>
    </row>
    <row r="24" spans="1:8" x14ac:dyDescent="0.45">
      <c r="A24" s="6"/>
      <c r="B24" s="7"/>
      <c r="C24" s="7"/>
      <c r="D24" s="7"/>
      <c r="E24" s="4" t="s">
        <v>9</v>
      </c>
      <c r="F24" s="4">
        <f>SUM(F3:F21)</f>
        <v>4950000</v>
      </c>
      <c r="G24" s="4">
        <f>SUM(G3:G21)</f>
        <v>4500000</v>
      </c>
    </row>
    <row r="27" spans="1:8" s="12" customFormat="1" x14ac:dyDescent="0.45"/>
    <row r="28" spans="1:8" s="12" customFormat="1" x14ac:dyDescent="0.45"/>
  </sheetData>
  <phoneticPr fontId="1"/>
  <pageMargins left="0.7" right="0.7" top="0.75" bottom="0.75" header="0.3" footer="0.3"/>
  <pageSetup paperSize="9" scale="70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pane ySplit="2" topLeftCell="A3" activePane="bottomLeft" state="frozen"/>
      <selection activeCell="C25" sqref="C25"/>
      <selection pane="bottomLeft" activeCell="K9" sqref="K9"/>
    </sheetView>
  </sheetViews>
  <sheetFormatPr defaultRowHeight="18" x14ac:dyDescent="0.45"/>
  <cols>
    <col min="1" max="1" width="25.09765625" style="3" customWidth="1"/>
    <col min="2" max="3" width="14.5" style="3" customWidth="1"/>
    <col min="4" max="5" width="8" style="3" customWidth="1"/>
    <col min="6" max="7" width="15.296875" style="3" customWidth="1"/>
    <col min="8" max="8" width="13.09765625" style="3" customWidth="1"/>
    <col min="9" max="16384" width="8.796875" style="3"/>
  </cols>
  <sheetData>
    <row r="1" spans="1:8" x14ac:dyDescent="0.45">
      <c r="H1" s="24" t="s">
        <v>51</v>
      </c>
    </row>
    <row r="2" spans="1:8" ht="18.600000000000001" thickBot="1" x14ac:dyDescent="0.5">
      <c r="A2" s="23" t="s">
        <v>43</v>
      </c>
      <c r="B2" s="23" t="s">
        <v>3</v>
      </c>
      <c r="C2" s="23" t="s">
        <v>4</v>
      </c>
      <c r="D2" s="23" t="s">
        <v>1</v>
      </c>
      <c r="E2" s="23" t="s">
        <v>2</v>
      </c>
      <c r="F2" s="23" t="s">
        <v>5</v>
      </c>
      <c r="G2" s="23" t="s">
        <v>6</v>
      </c>
      <c r="H2" s="23" t="s">
        <v>22</v>
      </c>
    </row>
    <row r="3" spans="1:8" ht="18.600000000000001" thickTop="1" x14ac:dyDescent="0.45">
      <c r="A3" s="20" t="s">
        <v>32</v>
      </c>
      <c r="B3" s="21">
        <v>155000</v>
      </c>
      <c r="C3" s="22">
        <f>B3*100/110</f>
        <v>140909.09090909091</v>
      </c>
      <c r="D3" s="21">
        <v>6</v>
      </c>
      <c r="E3" s="21" t="s">
        <v>35</v>
      </c>
      <c r="F3" s="22">
        <f>B3*D3</f>
        <v>930000</v>
      </c>
      <c r="G3" s="22">
        <f>C3*D3</f>
        <v>845454.54545454541</v>
      </c>
      <c r="H3" s="20" t="s">
        <v>33</v>
      </c>
    </row>
    <row r="4" spans="1:8" x14ac:dyDescent="0.45">
      <c r="A4" s="9" t="s">
        <v>37</v>
      </c>
      <c r="B4" s="10">
        <v>30000</v>
      </c>
      <c r="C4" s="4">
        <f>B4*100/110</f>
        <v>27272.727272727272</v>
      </c>
      <c r="D4" s="10">
        <v>12</v>
      </c>
      <c r="E4" s="10" t="s">
        <v>35</v>
      </c>
      <c r="F4" s="4">
        <f>B4*D4</f>
        <v>360000</v>
      </c>
      <c r="G4" s="4">
        <f>C4*D4</f>
        <v>327272.72727272729</v>
      </c>
      <c r="H4" s="9" t="s">
        <v>34</v>
      </c>
    </row>
    <row r="5" spans="1:8" x14ac:dyDescent="0.45">
      <c r="A5" s="9"/>
      <c r="B5" s="10"/>
      <c r="C5" s="4">
        <f t="shared" ref="C5:C21" si="0">B5*100/110</f>
        <v>0</v>
      </c>
      <c r="D5" s="10"/>
      <c r="E5" s="10"/>
      <c r="F5" s="4">
        <f t="shared" ref="F5:F21" si="1">B5*D5</f>
        <v>0</v>
      </c>
      <c r="G5" s="4">
        <f t="shared" ref="G5:G21" si="2">C5*D5</f>
        <v>0</v>
      </c>
      <c r="H5" s="9"/>
    </row>
    <row r="6" spans="1:8" x14ac:dyDescent="0.45">
      <c r="A6" s="9"/>
      <c r="B6" s="10"/>
      <c r="C6" s="4">
        <f t="shared" si="0"/>
        <v>0</v>
      </c>
      <c r="D6" s="10"/>
      <c r="E6" s="10"/>
      <c r="F6" s="4">
        <f t="shared" si="1"/>
        <v>0</v>
      </c>
      <c r="G6" s="4">
        <f t="shared" si="2"/>
        <v>0</v>
      </c>
      <c r="H6" s="9"/>
    </row>
    <row r="7" spans="1:8" x14ac:dyDescent="0.45">
      <c r="A7" s="9"/>
      <c r="B7" s="10"/>
      <c r="C7" s="4">
        <f t="shared" si="0"/>
        <v>0</v>
      </c>
      <c r="D7" s="10"/>
      <c r="E7" s="10"/>
      <c r="F7" s="4">
        <f t="shared" si="1"/>
        <v>0</v>
      </c>
      <c r="G7" s="4">
        <f t="shared" si="2"/>
        <v>0</v>
      </c>
      <c r="H7" s="9"/>
    </row>
    <row r="8" spans="1:8" x14ac:dyDescent="0.45">
      <c r="A8" s="9"/>
      <c r="B8" s="10"/>
      <c r="C8" s="4">
        <f t="shared" si="0"/>
        <v>0</v>
      </c>
      <c r="D8" s="10"/>
      <c r="E8" s="10"/>
      <c r="F8" s="4">
        <f t="shared" si="1"/>
        <v>0</v>
      </c>
      <c r="G8" s="4">
        <f t="shared" si="2"/>
        <v>0</v>
      </c>
      <c r="H8" s="9"/>
    </row>
    <row r="9" spans="1:8" x14ac:dyDescent="0.45">
      <c r="A9" s="9"/>
      <c r="B9" s="10"/>
      <c r="C9" s="4">
        <f t="shared" si="0"/>
        <v>0</v>
      </c>
      <c r="D9" s="10"/>
      <c r="E9" s="10"/>
      <c r="F9" s="4">
        <f t="shared" si="1"/>
        <v>0</v>
      </c>
      <c r="G9" s="4">
        <f t="shared" si="2"/>
        <v>0</v>
      </c>
      <c r="H9" s="9"/>
    </row>
    <row r="10" spans="1:8" x14ac:dyDescent="0.45">
      <c r="A10" s="9"/>
      <c r="B10" s="10"/>
      <c r="C10" s="4">
        <f t="shared" si="0"/>
        <v>0</v>
      </c>
      <c r="D10" s="10"/>
      <c r="E10" s="10"/>
      <c r="F10" s="4">
        <f t="shared" si="1"/>
        <v>0</v>
      </c>
      <c r="G10" s="4">
        <f t="shared" si="2"/>
        <v>0</v>
      </c>
      <c r="H10" s="9"/>
    </row>
    <row r="11" spans="1:8" x14ac:dyDescent="0.45">
      <c r="A11" s="9"/>
      <c r="B11" s="10"/>
      <c r="C11" s="4">
        <f t="shared" si="0"/>
        <v>0</v>
      </c>
      <c r="D11" s="10"/>
      <c r="E11" s="10"/>
      <c r="F11" s="4">
        <f t="shared" si="1"/>
        <v>0</v>
      </c>
      <c r="G11" s="4">
        <f t="shared" si="2"/>
        <v>0</v>
      </c>
      <c r="H11" s="9"/>
    </row>
    <row r="12" spans="1:8" x14ac:dyDescent="0.45">
      <c r="A12" s="9"/>
      <c r="B12" s="10"/>
      <c r="C12" s="4">
        <f t="shared" si="0"/>
        <v>0</v>
      </c>
      <c r="D12" s="10"/>
      <c r="E12" s="10"/>
      <c r="F12" s="4">
        <f t="shared" si="1"/>
        <v>0</v>
      </c>
      <c r="G12" s="4">
        <f t="shared" si="2"/>
        <v>0</v>
      </c>
      <c r="H12" s="9"/>
    </row>
    <row r="13" spans="1:8" x14ac:dyDescent="0.45">
      <c r="A13" s="9"/>
      <c r="B13" s="10"/>
      <c r="C13" s="4">
        <f t="shared" si="0"/>
        <v>0</v>
      </c>
      <c r="D13" s="10"/>
      <c r="E13" s="10"/>
      <c r="F13" s="4">
        <f t="shared" si="1"/>
        <v>0</v>
      </c>
      <c r="G13" s="4">
        <f t="shared" si="2"/>
        <v>0</v>
      </c>
      <c r="H13" s="9"/>
    </row>
    <row r="14" spans="1:8" x14ac:dyDescent="0.45">
      <c r="A14" s="9"/>
      <c r="B14" s="10"/>
      <c r="C14" s="4">
        <f t="shared" si="0"/>
        <v>0</v>
      </c>
      <c r="D14" s="10"/>
      <c r="E14" s="10"/>
      <c r="F14" s="4">
        <f t="shared" si="1"/>
        <v>0</v>
      </c>
      <c r="G14" s="4">
        <f t="shared" si="2"/>
        <v>0</v>
      </c>
      <c r="H14" s="9"/>
    </row>
    <row r="15" spans="1:8" x14ac:dyDescent="0.45">
      <c r="A15" s="9"/>
      <c r="B15" s="10"/>
      <c r="C15" s="4">
        <f t="shared" si="0"/>
        <v>0</v>
      </c>
      <c r="D15" s="10"/>
      <c r="E15" s="10"/>
      <c r="F15" s="4">
        <f t="shared" si="1"/>
        <v>0</v>
      </c>
      <c r="G15" s="4">
        <f t="shared" si="2"/>
        <v>0</v>
      </c>
      <c r="H15" s="9"/>
    </row>
    <row r="16" spans="1:8" x14ac:dyDescent="0.45">
      <c r="A16" s="9"/>
      <c r="B16" s="10"/>
      <c r="C16" s="4">
        <f t="shared" si="0"/>
        <v>0</v>
      </c>
      <c r="D16" s="10"/>
      <c r="E16" s="10"/>
      <c r="F16" s="4">
        <f t="shared" si="1"/>
        <v>0</v>
      </c>
      <c r="G16" s="4">
        <f t="shared" si="2"/>
        <v>0</v>
      </c>
      <c r="H16" s="9"/>
    </row>
    <row r="17" spans="1:8" x14ac:dyDescent="0.45">
      <c r="A17" s="9"/>
      <c r="B17" s="10"/>
      <c r="C17" s="4">
        <f t="shared" si="0"/>
        <v>0</v>
      </c>
      <c r="D17" s="10"/>
      <c r="E17" s="10"/>
      <c r="F17" s="4">
        <f t="shared" si="1"/>
        <v>0</v>
      </c>
      <c r="G17" s="4">
        <f t="shared" si="2"/>
        <v>0</v>
      </c>
      <c r="H17" s="9"/>
    </row>
    <row r="18" spans="1:8" x14ac:dyDescent="0.45">
      <c r="A18" s="9"/>
      <c r="B18" s="10"/>
      <c r="C18" s="4">
        <f t="shared" si="0"/>
        <v>0</v>
      </c>
      <c r="D18" s="10"/>
      <c r="E18" s="10"/>
      <c r="F18" s="4">
        <f t="shared" si="1"/>
        <v>0</v>
      </c>
      <c r="G18" s="4">
        <f t="shared" si="2"/>
        <v>0</v>
      </c>
      <c r="H18" s="9"/>
    </row>
    <row r="19" spans="1:8" x14ac:dyDescent="0.45">
      <c r="A19" s="9"/>
      <c r="B19" s="10"/>
      <c r="C19" s="4">
        <f t="shared" si="0"/>
        <v>0</v>
      </c>
      <c r="D19" s="10"/>
      <c r="E19" s="10"/>
      <c r="F19" s="4">
        <f t="shared" si="1"/>
        <v>0</v>
      </c>
      <c r="G19" s="4">
        <f t="shared" si="2"/>
        <v>0</v>
      </c>
      <c r="H19" s="9"/>
    </row>
    <row r="20" spans="1:8" x14ac:dyDescent="0.45">
      <c r="A20" s="9"/>
      <c r="B20" s="10"/>
      <c r="C20" s="4">
        <f t="shared" si="0"/>
        <v>0</v>
      </c>
      <c r="D20" s="10"/>
      <c r="E20" s="10"/>
      <c r="F20" s="4">
        <f t="shared" si="1"/>
        <v>0</v>
      </c>
      <c r="G20" s="4">
        <f t="shared" si="2"/>
        <v>0</v>
      </c>
      <c r="H20" s="9"/>
    </row>
    <row r="21" spans="1:8" x14ac:dyDescent="0.45">
      <c r="A21" s="9"/>
      <c r="B21" s="10"/>
      <c r="C21" s="4">
        <f t="shared" si="0"/>
        <v>0</v>
      </c>
      <c r="D21" s="10"/>
      <c r="E21" s="10"/>
      <c r="F21" s="4">
        <f t="shared" si="1"/>
        <v>0</v>
      </c>
      <c r="G21" s="4">
        <f t="shared" si="2"/>
        <v>0</v>
      </c>
      <c r="H21" s="9"/>
    </row>
    <row r="22" spans="1:8" x14ac:dyDescent="0.45">
      <c r="B22" s="5"/>
      <c r="C22" s="5"/>
      <c r="D22" s="5"/>
      <c r="E22" s="5"/>
      <c r="F22" s="5"/>
      <c r="G22" s="5"/>
    </row>
    <row r="23" spans="1:8" x14ac:dyDescent="0.45">
      <c r="B23" s="5"/>
      <c r="C23" s="5"/>
      <c r="D23" s="5"/>
      <c r="E23" s="5" t="s">
        <v>0</v>
      </c>
      <c r="F23" s="5" t="s">
        <v>20</v>
      </c>
      <c r="G23" s="5" t="s">
        <v>21</v>
      </c>
    </row>
    <row r="24" spans="1:8" x14ac:dyDescent="0.45">
      <c r="A24" s="6"/>
      <c r="B24" s="7"/>
      <c r="C24" s="7"/>
      <c r="D24" s="7"/>
      <c r="E24" s="4" t="s">
        <v>39</v>
      </c>
      <c r="F24" s="4">
        <f>SUM(F3:F21)</f>
        <v>1290000</v>
      </c>
      <c r="G24" s="4">
        <f>SUM(G3:G21)</f>
        <v>1172727.2727272727</v>
      </c>
    </row>
    <row r="27" spans="1:8" x14ac:dyDescent="0.45">
      <c r="A27" s="12" t="s">
        <v>47</v>
      </c>
    </row>
  </sheetData>
  <phoneticPr fontId="1"/>
  <pageMargins left="0.7" right="0.7" top="0.75" bottom="0.75" header="0.3" footer="0.3"/>
  <pageSetup paperSize="9" scale="7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支出の部（全体)</vt:lpstr>
      <vt:lpstr>備品費</vt:lpstr>
      <vt:lpstr>消耗品費</vt:lpstr>
      <vt:lpstr>外注費</vt:lpstr>
      <vt:lpstr>使用料及び賃借料</vt:lpstr>
    </vt:vector>
  </TitlesOfParts>
  <Company>公益財団法人ソフトピアジャパン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2020-07-09T02:01:11Z</cp:lastPrinted>
  <dcterms:created xsi:type="dcterms:W3CDTF">2020-07-09T00:01:17Z</dcterms:created>
  <dcterms:modified xsi:type="dcterms:W3CDTF">2020-07-09T02:04:54Z</dcterms:modified>
</cp:coreProperties>
</file>